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E14"/>
  <c r="C14"/>
  <c r="E13"/>
  <c r="C13"/>
  <c r="E8"/>
  <c r="C8"/>
  <c r="E7"/>
  <c r="C7"/>
  <c r="E6"/>
  <c r="C6"/>
  <c r="E5"/>
  <c r="C5"/>
  <c r="C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<sst xmlns="http://schemas.openxmlformats.org/spreadsheetml/2006/main" count="40" uniqueCount="39">
  <si>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</si>
  <si>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</si>
  <si>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</si>
  <si>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</si>
  <si>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</si>
  <si>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</si>
  <si>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</si>
  <si>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</si>
  <si>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</si>
  <si>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</si>
  <si>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</si>
  <si>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</si>
  <si>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</si>
  <si>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</si>
  <si>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</si>
  <si>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</si>
  <si>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</si>
  <si>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</si>
  <si>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</si>
  <si>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</si>
  <si>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</si>
  <si>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</si>
  <si>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</si>
  <si>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</si>
  <si>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</si>
  <si>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</si>
  <si>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</si>
  <si>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</si>
  <si>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 xml:space="preserve">Сыр (порциями) </t>
  </si>
  <si>
    <t>Каша манная молочная со сливочным маслом</t>
  </si>
  <si>
    <t>200/4</t>
  </si>
  <si>
    <t xml:space="preserve">Какао с молоком </t>
  </si>
  <si>
    <t>Хлеб пшеничный</t>
  </si>
  <si>
    <t>Яблоки</t>
  </si>
  <si>
    <t xml:space="preserve">Салат из отварной свеклы с растительным маслом </t>
  </si>
  <si>
    <t xml:space="preserve">Суп картофельный с пшеничной крупой </t>
  </si>
  <si>
    <t xml:space="preserve">Котлета "Загадка" </t>
  </si>
  <si>
    <t xml:space="preserve">Рагу из овощей 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</si>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</sst>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top"/>
    </xf>
    <xf numFmtId="49" fontId="6" fillId="0" borderId="18" xfId="0" applyNumberFormat="1" applyFont="1" applyBorder="1" applyAlignment="1">
      <alignment vertical="top" wrapText="1"/>
    </xf>
    <xf numFmtId="2" fontId="6" fillId="0" borderId="18" xfId="0" applyNumberFormat="1" applyFont="1" applyBorder="1" applyAlignment="1">
      <alignment vertical="top"/>
    </xf>
    <xf numFmtId="2" fontId="6" fillId="0" borderId="18" xfId="0" applyNumberFormat="1" applyFont="1" applyBorder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vertical="top"/>
    </xf>
    <xf numFmtId="0" fontId="6" fillId="0" borderId="1" xfId="0" applyFont="1" applyBorder="1" applyAlignment="1">
      <alignment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C13" sqref="C1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51" t="s">
        <v>26</v>
      </c>
      <c r="C1" s="52"/>
      <c r="D1" s="53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43" t="str">
        <f>"125-08"</f>
        <v>125-08</v>
      </c>
      <c r="D4" s="44" t="s">
        <v>29</v>
      </c>
      <c r="E4" s="54" t="s">
        <v>30</v>
      </c>
      <c r="F4" s="45">
        <v>8.9600000000000009</v>
      </c>
      <c r="G4" s="45">
        <v>16.25</v>
      </c>
      <c r="H4" s="45">
        <v>43.38</v>
      </c>
      <c r="I4" s="45">
        <v>353.43119699248126</v>
      </c>
      <c r="J4" s="45">
        <v>28.46</v>
      </c>
    </row>
    <row r="5" spans="1:10" ht="15.75">
      <c r="A5" s="6"/>
      <c r="B5" s="1" t="s">
        <v>12</v>
      </c>
      <c r="C5" s="43" t="str">
        <f>"149"</f>
        <v>149</v>
      </c>
      <c r="D5" s="44" t="s">
        <v>31</v>
      </c>
      <c r="E5" s="54" t="str">
        <f>"200"</f>
        <v>200</v>
      </c>
      <c r="F5" s="45">
        <v>3.3</v>
      </c>
      <c r="G5" s="45">
        <v>1.06</v>
      </c>
      <c r="H5" s="45">
        <v>14.69</v>
      </c>
      <c r="I5" s="45">
        <v>70.456928000000005</v>
      </c>
      <c r="J5" s="46">
        <v>10.86</v>
      </c>
    </row>
    <row r="6" spans="1:10" ht="15.75">
      <c r="A6" s="6"/>
      <c r="B6" s="1" t="s">
        <v>22</v>
      </c>
      <c r="C6" s="43" t="str">
        <f>"6-13"</f>
        <v>6-13</v>
      </c>
      <c r="D6" s="44" t="s">
        <v>28</v>
      </c>
      <c r="E6" s="54" t="str">
        <f>"10"</f>
        <v>10</v>
      </c>
      <c r="F6" s="45">
        <v>2.63</v>
      </c>
      <c r="G6" s="45">
        <v>2.66</v>
      </c>
      <c r="H6" s="45">
        <v>0</v>
      </c>
      <c r="I6" s="45">
        <v>35.06</v>
      </c>
      <c r="J6" s="46">
        <v>7.27</v>
      </c>
    </row>
    <row r="7" spans="1:10" ht="15.75">
      <c r="A7" s="6"/>
      <c r="B7" s="2"/>
      <c r="C7" s="43" t="str">
        <f>"ттк"</f>
        <v>ттк</v>
      </c>
      <c r="D7" s="44" t="s">
        <v>32</v>
      </c>
      <c r="E7" s="54" t="str">
        <f>"58"</f>
        <v>58</v>
      </c>
      <c r="F7" s="45">
        <v>4.1399999999999997</v>
      </c>
      <c r="G7" s="45">
        <v>0.41</v>
      </c>
      <c r="H7" s="45">
        <v>27.34</v>
      </c>
      <c r="I7" s="45">
        <v>129.87249799999998</v>
      </c>
      <c r="J7" s="46">
        <v>3.61</v>
      </c>
    </row>
    <row r="8" spans="1:10" ht="16.5" thickBot="1">
      <c r="A8" s="7"/>
      <c r="B8" s="8"/>
      <c r="C8" s="47" t="str">
        <f>"ттк"</f>
        <v>ттк</v>
      </c>
      <c r="D8" s="48" t="s">
        <v>33</v>
      </c>
      <c r="E8" s="55" t="str">
        <f>"100"</f>
        <v>100</v>
      </c>
      <c r="F8" s="49">
        <v>0.4</v>
      </c>
      <c r="G8" s="49">
        <v>0.4</v>
      </c>
      <c r="H8" s="49">
        <v>11.6</v>
      </c>
      <c r="I8" s="49">
        <v>48.68</v>
      </c>
      <c r="J8" s="50">
        <v>16.8</v>
      </c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31.5">
      <c r="A13" s="6" t="s">
        <v>14</v>
      </c>
      <c r="B13" s="9" t="s">
        <v>15</v>
      </c>
      <c r="C13" s="43" t="str">
        <f>"34-13"</f>
        <v>34-13</v>
      </c>
      <c r="D13" s="44" t="s">
        <v>34</v>
      </c>
      <c r="E13" s="54" t="str">
        <f>"60"</f>
        <v>60</v>
      </c>
      <c r="F13" s="45">
        <v>0.83</v>
      </c>
      <c r="G13" s="45">
        <v>3.58</v>
      </c>
      <c r="H13" s="45">
        <v>5.45</v>
      </c>
      <c r="I13" s="45">
        <v>54.075603455999989</v>
      </c>
      <c r="J13" s="45">
        <v>7.79</v>
      </c>
    </row>
    <row r="14" spans="1:10" ht="15.75">
      <c r="A14" s="6"/>
      <c r="B14" s="1" t="s">
        <v>16</v>
      </c>
      <c r="C14" s="43" t="str">
        <f>"136"</f>
        <v>136</v>
      </c>
      <c r="D14" s="44" t="s">
        <v>35</v>
      </c>
      <c r="E14" s="54" t="str">
        <f>"200"</f>
        <v>200</v>
      </c>
      <c r="F14" s="45">
        <v>1.43</v>
      </c>
      <c r="G14" s="45">
        <v>2.0099999999999998</v>
      </c>
      <c r="H14" s="45">
        <v>11.97</v>
      </c>
      <c r="I14" s="45">
        <v>70.163408000000004</v>
      </c>
      <c r="J14" s="45">
        <v>8.2799999999999994</v>
      </c>
    </row>
    <row r="15" spans="1:10" ht="15.75">
      <c r="A15" s="6"/>
      <c r="B15" s="1" t="s">
        <v>17</v>
      </c>
      <c r="C15" s="43" t="str">
        <f>"76-08"</f>
        <v>76-08</v>
      </c>
      <c r="D15" s="44" t="s">
        <v>36</v>
      </c>
      <c r="E15" s="54" t="str">
        <f>"90"</f>
        <v>90</v>
      </c>
      <c r="F15" s="45">
        <v>17.09</v>
      </c>
      <c r="G15" s="45">
        <v>13.35</v>
      </c>
      <c r="H15" s="45">
        <v>39.43</v>
      </c>
      <c r="I15" s="45">
        <v>359.84</v>
      </c>
      <c r="J15" s="46">
        <v>59.88</v>
      </c>
    </row>
    <row r="16" spans="1:10" ht="15.75">
      <c r="A16" s="6"/>
      <c r="B16" s="1" t="s">
        <v>18</v>
      </c>
      <c r="C16" s="43" t="str">
        <f>"87-13"</f>
        <v>87-13</v>
      </c>
      <c r="D16" s="44" t="s">
        <v>37</v>
      </c>
      <c r="E16" s="54" t="str">
        <f>"150"</f>
        <v>150</v>
      </c>
      <c r="F16" s="45">
        <v>2.4500000000000002</v>
      </c>
      <c r="G16" s="45">
        <v>4.5</v>
      </c>
      <c r="H16" s="45">
        <v>17.559999999999999</v>
      </c>
      <c r="I16" s="45">
        <v>116.76604000000003</v>
      </c>
      <c r="J16" s="46">
        <v>16.36</v>
      </c>
    </row>
    <row r="17" spans="1:10" ht="15.75">
      <c r="A17" s="6"/>
      <c r="B17" s="1" t="s">
        <v>12</v>
      </c>
      <c r="C17" s="43" t="str">
        <f>"628"</f>
        <v>628</v>
      </c>
      <c r="D17" s="44" t="s">
        <v>38</v>
      </c>
      <c r="E17" s="54" t="str">
        <f>"200"</f>
        <v>200</v>
      </c>
      <c r="F17" s="45">
        <v>0.18</v>
      </c>
      <c r="G17" s="45">
        <v>0.04</v>
      </c>
      <c r="H17" s="45">
        <v>9.2100000000000009</v>
      </c>
      <c r="I17" s="45">
        <v>35.881222799999996</v>
      </c>
      <c r="J17" s="46">
        <v>2.11</v>
      </c>
    </row>
    <row r="18" spans="1:10" ht="15.75">
      <c r="A18" s="6"/>
      <c r="B18" s="1" t="s">
        <v>23</v>
      </c>
      <c r="C18" s="47" t="str">
        <f>"ттк"</f>
        <v>ттк</v>
      </c>
      <c r="D18" s="48" t="s">
        <v>27</v>
      </c>
      <c r="E18" s="55" t="str">
        <f>"45"</f>
        <v>45</v>
      </c>
      <c r="F18" s="49">
        <v>2.79</v>
      </c>
      <c r="G18" s="49">
        <v>0.48</v>
      </c>
      <c r="H18" s="49">
        <v>17.079999999999998</v>
      </c>
      <c r="I18" s="49">
        <v>79.521209999999996</v>
      </c>
      <c r="J18" s="50">
        <v>2.58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2023-01-11T18:19:19Z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